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0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odafone-my.sharepoint.com/personal/andreas_horn_vodafone_com/Documents/Webex/"/>
    </mc:Choice>
  </mc:AlternateContent>
  <xr:revisionPtr revIDLastSave="84" documentId="13_ncr:1_{B2E24293-139D-42EA-A548-BD76759BA0FC}" xr6:coauthVersionLast="47" xr6:coauthVersionMax="47" xr10:uidLastSave="{076E9D15-9FA4-406F-8580-4D741D75114F}"/>
  <bookViews>
    <workbookView xWindow="-110" yWindow="-110" windowWidth="38620" windowHeight="21220" xr2:uid="{00000000-000D-0000-FFFF-FFFF00000000}"/>
  </bookViews>
  <sheets>
    <sheet name="Kommunikationsschnittstellen" sheetId="12" r:id="rId1"/>
    <sheet name="Server&amp;Ports" sheetId="11" r:id="rId2"/>
    <sheet name="IPRange" sheetId="10" r:id="rId3"/>
  </sheets>
  <definedNames>
    <definedName name="_xlnm._FilterDatabase" localSheetId="1" hidden="1">'Server&amp;Ports'!$B$5:$F$5</definedName>
    <definedName name="_xlnm.Print_Area" localSheetId="2">IPRange!$B$2:$C$9</definedName>
    <definedName name="_xlnm.Print_Area" localSheetId="0">Kommunikationsschnittstellen!$B$2:$D$24</definedName>
    <definedName name="_xlnm.Print_Area" localSheetId="1">'Server&amp;Ports'!$B$2:$F$40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1" l="1"/>
  <c r="D37" i="11"/>
  <c r="D36" i="11"/>
  <c r="D35" i="11"/>
  <c r="D34" i="11"/>
  <c r="D33" i="11"/>
  <c r="D32" i="11"/>
  <c r="D31" i="11"/>
  <c r="D30" i="11"/>
  <c r="D29" i="11"/>
  <c r="D27" i="11"/>
  <c r="B34" i="11" l="1"/>
  <c r="B33" i="11"/>
  <c r="B32" i="11"/>
  <c r="B31" i="11"/>
  <c r="B30" i="11"/>
  <c r="B29" i="11"/>
</calcChain>
</file>

<file path=xl/sharedStrings.xml><?xml version="1.0" encoding="utf-8"?>
<sst xmlns="http://schemas.openxmlformats.org/spreadsheetml/2006/main" count="222" uniqueCount="149">
  <si>
    <t>One Net Business</t>
  </si>
  <si>
    <t>Kommunikationsschnittstellen</t>
  </si>
  <si>
    <t>Vergewissern Sie sich, ob die nachstehenden Ports in Ihrer Firewall-Anwendung offen und für die One Net Business-Kommunikation verfügbar sind.</t>
  </si>
  <si>
    <t>Schnittstelle</t>
  </si>
  <si>
    <t>Protokoll</t>
  </si>
  <si>
    <t>Port</t>
  </si>
  <si>
    <t>Gerätverwaltung</t>
  </si>
  <si>
    <t>HTTP/HTTPS</t>
  </si>
  <si>
    <t>TCP-Port 80/443/8443</t>
  </si>
  <si>
    <t>Telefonbuch-Integration</t>
  </si>
  <si>
    <t>LDAP/TCP</t>
  </si>
  <si>
    <t>TCP-Port 389 und 636</t>
  </si>
  <si>
    <t xml:space="preserve">One Net Manager </t>
  </si>
  <si>
    <t>TCP-Port 80/443</t>
  </si>
  <si>
    <t>Domain Name Services</t>
  </si>
  <si>
    <t>DNS</t>
  </si>
  <si>
    <t>TCP- und UDP-Port 53</t>
  </si>
  <si>
    <t>Zeitserver</t>
  </si>
  <si>
    <t>NTP</t>
  </si>
  <si>
    <t>UDP-Port 123</t>
  </si>
  <si>
    <t>Chat (Instant Messaging), Verfügbarkeit und Dateiübertragung</t>
  </si>
  <si>
    <t>XMPP, SOCKS</t>
  </si>
  <si>
    <t>TCP-Port 1081, 5222, 52644, 52645, 5269</t>
  </si>
  <si>
    <t>Audio</t>
  </si>
  <si>
    <t>RTP/SRTP</t>
  </si>
  <si>
    <t>UDP-Port 10000–65535</t>
  </si>
  <si>
    <t>Video</t>
  </si>
  <si>
    <t>TCP-Port 5060-5080</t>
  </si>
  <si>
    <t>Anrufsteuerung</t>
  </si>
  <si>
    <t>SIP/SIPoTLS</t>
  </si>
  <si>
    <t>Bildschirm-Freigabe</t>
  </si>
  <si>
    <t>HTTPS-WebSocket</t>
  </si>
  <si>
    <t>TCP-Port 8443</t>
  </si>
  <si>
    <t>XMPP</t>
  </si>
  <si>
    <t>TCP-Port 5281</t>
  </si>
  <si>
    <t>Einmalige Anmeldung (SSO)</t>
  </si>
  <si>
    <t>HTTPS</t>
  </si>
  <si>
    <t>TCP-Port 443</t>
  </si>
  <si>
    <t>Zusammenarbeit</t>
  </si>
  <si>
    <t>TCP-Port 8060</t>
  </si>
  <si>
    <t>STUN</t>
  </si>
  <si>
    <t>UDP-Port 3478</t>
  </si>
  <si>
    <t>WebEx-Dienste</t>
  </si>
  <si>
    <t>SRTP/WebSocket</t>
  </si>
  <si>
    <t>TCP 80, 443, 5004, 8934</t>
  </si>
  <si>
    <t>UDP 5004, 9000</t>
  </si>
  <si>
    <t>Version 5.0</t>
  </si>
  <si>
    <t>IP adresses and ports</t>
  </si>
  <si>
    <t>domain</t>
  </si>
  <si>
    <t>target port</t>
  </si>
  <si>
    <t>server</t>
  </si>
  <si>
    <t>application</t>
  </si>
  <si>
    <t>service</t>
  </si>
  <si>
    <t>webfax.onenetbusiness.vodafone.de</t>
  </si>
  <si>
    <t>TCP 443</t>
  </si>
  <si>
    <t>139.7.111.138;139.7.111.202</t>
  </si>
  <si>
    <t>HTTPS; REST</t>
  </si>
  <si>
    <t>Efax Portal; Efax Druckertreiber</t>
  </si>
  <si>
    <t>portal.onenetbusiness.vodafone.de</t>
  </si>
  <si>
    <t>139.7.111.139;139.7.111.203</t>
  </si>
  <si>
    <t>One Net Manager</t>
  </si>
  <si>
    <t>imp1.onenetbusiness.vodafone.de</t>
  </si>
  <si>
    <t>TCP 443;TCP 1081;TCP 5222;TCP 5269;TCP 5281</t>
  </si>
  <si>
    <t>139.7.111.140;139.7.111.204</t>
  </si>
  <si>
    <t>XMPP; SOCKS-5</t>
  </si>
  <si>
    <t>One Net App Chat &amp; Verfügbarkeitsstatus</t>
  </si>
  <si>
    <t>imp2.onenetbusiness.vodafone.de</t>
  </si>
  <si>
    <t>139.7.111.141;139.7.111.205</t>
  </si>
  <si>
    <t>uss1.onenetbusiness.vodafone.de</t>
  </si>
  <si>
    <t>TCP 8443</t>
  </si>
  <si>
    <t>139.7.111.142;139.7.111.206</t>
  </si>
  <si>
    <t>HTTPS; WebSocket</t>
  </si>
  <si>
    <t>One Net App Filesharing</t>
  </si>
  <si>
    <t>uss2.onenetbusiness.vodafone.de</t>
  </si>
  <si>
    <t>139.7.111.143;139.7.111.207</t>
  </si>
  <si>
    <t>bc.onenetbusiness.vodafone.de</t>
  </si>
  <si>
    <t>139.7.111.144;139.7.111.208</t>
  </si>
  <si>
    <t>Vermittlungsplatz; Supervisor</t>
  </si>
  <si>
    <t>dm.onenetbusiness.vodafone.de</t>
  </si>
  <si>
    <t>139.7.111.145;139.7.111.209</t>
  </si>
  <si>
    <t>Provisionierung</t>
  </si>
  <si>
    <t>btbc.onenetbusiness.vodafone.de</t>
  </si>
  <si>
    <t>139.7.111.146;139.7.111.210</t>
  </si>
  <si>
    <t>One Net App</t>
  </si>
  <si>
    <t>webrtc.onenetbusiness.vodafone.de</t>
  </si>
  <si>
    <t>TCP 8060;UDP 3478;UDP 1024-65534</t>
  </si>
  <si>
    <t>139.7.111.148;139.7.111.160;139.7.111.224;139.7.111.225</t>
  </si>
  <si>
    <t>WebSocket &amp; Secure WebSocket</t>
  </si>
  <si>
    <t>WebRTC</t>
  </si>
  <si>
    <t>bpm.onenetbusiness.vodafone.de</t>
  </si>
  <si>
    <t>139.7.111.149;139.7.111.213</t>
  </si>
  <si>
    <t>Geräte Passwort Manager</t>
  </si>
  <si>
    <t>nps.onenetbusiness.vodafone.de</t>
  </si>
  <si>
    <t>TCP 2195;TCP 2196</t>
  </si>
  <si>
    <t>139.7.111.164;139.7.111.229</t>
  </si>
  <si>
    <t>One Net App Notification Push Service</t>
  </si>
  <si>
    <t>xsi.onenetbusiness.vodafone.de</t>
  </si>
  <si>
    <t>139.7.111.165;139.7.111.230</t>
  </si>
  <si>
    <t>XSI-Actions &amp; XSI-Events</t>
  </si>
  <si>
    <t>webex.onenetbusiness.vodafone.de</t>
  </si>
  <si>
    <t>139.7.111.152;139.7.111.217</t>
  </si>
  <si>
    <t>Webex Notification Push Service</t>
  </si>
  <si>
    <t>139.7.111.150;139.7.111.151;139.7.111.215; 139.7.111.216</t>
  </si>
  <si>
    <t>Webex XSI-Proxy Authentication Service</t>
  </si>
  <si>
    <t>lbeqenc.onenetbusiness.vodafone.de</t>
  </si>
  <si>
    <t>TCP 5060;TCP 5061;UDP 5060;UDP 5061;UDP 1024-65535</t>
  </si>
  <si>
    <t>176.95.78.201, 176.95.79.7</t>
  </si>
  <si>
    <t>SIP-Registrierung; SIP-Telefonie</t>
  </si>
  <si>
    <t>bntp.one.vodafone-ip.de</t>
  </si>
  <si>
    <t>UDP 123</t>
  </si>
  <si>
    <t>-</t>
  </si>
  <si>
    <t>provision-vfde.forgeserve.com</t>
  </si>
  <si>
    <t>35.156.62.118</t>
  </si>
  <si>
    <t>provisioning.snom.com</t>
  </si>
  <si>
    <t>52.28.89.237</t>
  </si>
  <si>
    <t>Snom Provisionierung</t>
  </si>
  <si>
    <t>rps.yealink.com</t>
  </si>
  <si>
    <t>52.71.103.102;35.156.148.166;106.15.89.161;47.75.58.202;47.89.187.0</t>
  </si>
  <si>
    <t>Yealink Redirect &amp; Provisionierung</t>
  </si>
  <si>
    <t>ztp.polycom.com</t>
  </si>
  <si>
    <t>52.0.183.240</t>
  </si>
  <si>
    <t>Polycom Zero Touch Provisionierung</t>
  </si>
  <si>
    <t>prov.obitalk.com</t>
  </si>
  <si>
    <t>TCP 80;TCP 443</t>
  </si>
  <si>
    <t>Obihai Provisionierung</t>
  </si>
  <si>
    <t>root.pnn.obihai.com</t>
  </si>
  <si>
    <t>TCP 6800;TCP 10000-20000;UDP 10000-20000</t>
  </si>
  <si>
    <t>54.241.160.4</t>
  </si>
  <si>
    <t>Obihai Voice Service</t>
  </si>
  <si>
    <t>TCP 10000-20000;UDP 10000-20000</t>
  </si>
  <si>
    <t>fw.obitalk.com</t>
  </si>
  <si>
    <t>TCP 80</t>
  </si>
  <si>
    <t>HTTP</t>
  </si>
  <si>
    <t>Obihai Firmware</t>
  </si>
  <si>
    <t>www1.obitalk.com</t>
  </si>
  <si>
    <t>Obihai Web Portal</t>
  </si>
  <si>
    <t>www.obitalk.com</t>
  </si>
  <si>
    <t>Obihai</t>
  </si>
  <si>
    <t>devpfs.obitalk.com</t>
  </si>
  <si>
    <t>dect.snom.com</t>
  </si>
  <si>
    <t>188.40.44.83</t>
  </si>
  <si>
    <t>Snom DECT Provisionierung</t>
  </si>
  <si>
    <t>IP Ranges</t>
  </si>
  <si>
    <t>Adress</t>
  </si>
  <si>
    <t>Netmask</t>
  </si>
  <si>
    <t>139.7.111.128</t>
  </si>
  <si>
    <t>139.7.111.192</t>
  </si>
  <si>
    <t>176.95.78.192</t>
  </si>
  <si>
    <t>176.95.79.0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</si>
</sst>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Vodafone Rg"/>
      <family val="2"/>
    </font>
    <font>
      <b/>
      <sz val="11"/>
      <color theme="1"/>
      <name val="Vodafone Rg"/>
      <family val="2"/>
    </font>
    <font>
      <b/>
      <sz val="14"/>
      <color rgb="FFFF0000"/>
      <name val="Vodafone Rg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0" fillId="2" borderId="0" xfId="0" applyFill="1"/>
    <xf numFmtId="0" fontId="2" fillId="0" borderId="0" xfId="0" applyFont="1"/>
    <xf numFmtId="3" fontId="0" fillId="0" borderId="0" xfId="0" applyNumberFormat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3" xfId="0" applyFill="1" applyBorder="1" applyAlignment="1">
      <alignment horizontal="left" indent="1"/>
    </xf>
    <xf numFmtId="0" fontId="0" fillId="3" borderId="0" xfId="0" applyFill="1" applyAlignment="1">
      <alignment horizontal="left" indent="1"/>
    </xf>
    <xf numFmtId="0" fontId="1" fillId="2" borderId="8" xfId="0" applyFont="1" applyFill="1" applyBorder="1" applyAlignment="1">
      <alignment horizontal="left" vertical="center" wrapText="1" indent="1"/>
    </xf>
    <xf numFmtId="0" fontId="0" fillId="3" borderId="8" xfId="0" applyFill="1" applyBorder="1" applyAlignment="1">
      <alignment horizontal="left" vertical="center" wrapText="1" indent="1"/>
    </xf>
    <xf numFmtId="0" fontId="0" fillId="2" borderId="8" xfId="0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4374-6C5A-4BE0-B973-2802EB54A547}">
  <sheetPr>
    <tabColor rgb="FFFF0000"/>
    <pageSetUpPr fitToPage="1"/>
  </sheetPr>
  <dimension ref="B2:D24"/>
  <sheetViews>
    <sheetView tabSelected="1" workbookViewId="0"/>
  </sheetViews>
  <sheetFormatPr defaultColWidth="10.875" defaultRowHeight="14.1"/>
  <cols>
    <col min="1" max="1" width="3" style="12" customWidth="1"/>
    <col min="2" max="2" width="60.5" style="12" customWidth="1"/>
    <col min="3" max="3" width="23.25" style="12" customWidth="1"/>
    <col min="4" max="4" width="43.875" style="12" customWidth="1"/>
    <col min="5" max="16384" width="10.875" style="12"/>
  </cols>
  <sheetData>
    <row r="2" spans="2:4" ht="17.45">
      <c r="B2" s="13" t="s">
        <v>0</v>
      </c>
    </row>
    <row r="3" spans="2:4">
      <c r="B3" s="12" t="s">
        <v>1</v>
      </c>
    </row>
    <row r="4" spans="2:4">
      <c r="B4" s="5"/>
    </row>
    <row r="5" spans="2:4" ht="33.950000000000003" customHeight="1">
      <c r="B5" s="22" t="s">
        <v>2</v>
      </c>
      <c r="C5" s="22"/>
      <c r="D5" s="22"/>
    </row>
    <row r="7" spans="2:4">
      <c r="B7" s="19" t="s">
        <v>3</v>
      </c>
      <c r="C7" s="19" t="s">
        <v>4</v>
      </c>
      <c r="D7" s="19" t="s">
        <v>5</v>
      </c>
    </row>
    <row r="8" spans="2:4">
      <c r="B8" s="20" t="s">
        <v>6</v>
      </c>
      <c r="C8" s="20" t="s">
        <v>7</v>
      </c>
      <c r="D8" s="20" t="s">
        <v>8</v>
      </c>
    </row>
    <row r="9" spans="2:4">
      <c r="B9" s="21" t="s">
        <v>9</v>
      </c>
      <c r="C9" s="21" t="s">
        <v>10</v>
      </c>
      <c r="D9" s="21" t="s">
        <v>11</v>
      </c>
    </row>
    <row r="10" spans="2:4">
      <c r="B10" s="20" t="s">
        <v>12</v>
      </c>
      <c r="C10" s="20" t="s">
        <v>7</v>
      </c>
      <c r="D10" s="20" t="s">
        <v>13</v>
      </c>
    </row>
    <row r="11" spans="2:4">
      <c r="B11" s="21" t="s">
        <v>14</v>
      </c>
      <c r="C11" s="21" t="s">
        <v>15</v>
      </c>
      <c r="D11" s="21" t="s">
        <v>16</v>
      </c>
    </row>
    <row r="12" spans="2:4">
      <c r="B12" s="20" t="s">
        <v>17</v>
      </c>
      <c r="C12" s="20" t="s">
        <v>18</v>
      </c>
      <c r="D12" s="20" t="s">
        <v>19</v>
      </c>
    </row>
    <row r="13" spans="2:4">
      <c r="B13" s="21" t="s">
        <v>20</v>
      </c>
      <c r="C13" s="21" t="s">
        <v>21</v>
      </c>
      <c r="D13" s="21" t="s">
        <v>22</v>
      </c>
    </row>
    <row r="14" spans="2:4">
      <c r="B14" s="20" t="s">
        <v>23</v>
      </c>
      <c r="C14" s="20" t="s">
        <v>24</v>
      </c>
      <c r="D14" s="20" t="s">
        <v>25</v>
      </c>
    </row>
    <row r="15" spans="2:4">
      <c r="B15" s="25" t="s">
        <v>26</v>
      </c>
      <c r="C15" s="25" t="s">
        <v>24</v>
      </c>
      <c r="D15" s="21" t="s">
        <v>25</v>
      </c>
    </row>
    <row r="16" spans="2:4">
      <c r="B16" s="26"/>
      <c r="C16" s="26"/>
      <c r="D16" s="21" t="s">
        <v>27</v>
      </c>
    </row>
    <row r="17" spans="2:4">
      <c r="B17" s="20" t="s">
        <v>28</v>
      </c>
      <c r="C17" s="20" t="s">
        <v>29</v>
      </c>
      <c r="D17" s="20" t="s">
        <v>27</v>
      </c>
    </row>
    <row r="18" spans="2:4">
      <c r="B18" s="21" t="s">
        <v>30</v>
      </c>
      <c r="C18" s="21" t="s">
        <v>31</v>
      </c>
      <c r="D18" s="21" t="s">
        <v>32</v>
      </c>
    </row>
    <row r="19" spans="2:4">
      <c r="B19" s="20" t="s">
        <v>30</v>
      </c>
      <c r="C19" s="20" t="s">
        <v>33</v>
      </c>
      <c r="D19" s="20" t="s">
        <v>34</v>
      </c>
    </row>
    <row r="20" spans="2:4">
      <c r="B20" s="21" t="s">
        <v>35</v>
      </c>
      <c r="C20" s="21" t="s">
        <v>36</v>
      </c>
      <c r="D20" s="21" t="s">
        <v>37</v>
      </c>
    </row>
    <row r="21" spans="2:4">
      <c r="B21" s="20" t="s">
        <v>38</v>
      </c>
      <c r="C21" s="20" t="s">
        <v>31</v>
      </c>
      <c r="D21" s="20" t="s">
        <v>39</v>
      </c>
    </row>
    <row r="22" spans="2:4">
      <c r="B22" s="21" t="s">
        <v>38</v>
      </c>
      <c r="C22" s="21" t="s">
        <v>40</v>
      </c>
      <c r="D22" s="21" t="s">
        <v>41</v>
      </c>
    </row>
    <row r="23" spans="2:4">
      <c r="B23" s="23" t="s">
        <v>42</v>
      </c>
      <c r="C23" s="23" t="s">
        <v>43</v>
      </c>
      <c r="D23" s="20" t="s">
        <v>44</v>
      </c>
    </row>
    <row r="24" spans="2:4">
      <c r="B24" s="24"/>
      <c r="C24" s="24"/>
      <c r="D24" s="20" t="s">
        <v>45</v>
      </c>
    </row>
  </sheetData>
  <mergeCells count="5">
    <mergeCell ref="B5:D5"/>
    <mergeCell ref="C23:C24"/>
    <mergeCell ref="B23:B24"/>
    <mergeCell ref="B15:B16"/>
    <mergeCell ref="C15:C1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0000"/>
    <pageSetUpPr fitToPage="1"/>
  </sheetPr>
  <dimension ref="B2:J44"/>
  <sheetViews>
    <sheetView showGridLines="0" workbookViewId="0"/>
  </sheetViews>
  <sheetFormatPr defaultColWidth="11.5" defaultRowHeight="14.1"/>
  <cols>
    <col min="1" max="1" width="2.125" customWidth="1"/>
    <col min="2" max="2" width="38.125" bestFit="1" customWidth="1"/>
    <col min="3" max="3" width="54.5" customWidth="1"/>
    <col min="4" max="4" width="65.625" customWidth="1"/>
    <col min="5" max="5" width="27.875" bestFit="1" customWidth="1"/>
    <col min="6" max="6" width="34.5" bestFit="1" customWidth="1"/>
    <col min="7" max="7" width="46" bestFit="1" customWidth="1"/>
    <col min="9" max="9" width="6.375" customWidth="1"/>
  </cols>
  <sheetData>
    <row r="2" spans="2:10" ht="17.45">
      <c r="B2" s="4" t="s">
        <v>0</v>
      </c>
      <c r="C2" t="s">
        <v>46</v>
      </c>
    </row>
    <row r="3" spans="2:10">
      <c r="B3" s="5" t="s">
        <v>47</v>
      </c>
    </row>
    <row r="4" spans="2:10">
      <c r="J4" s="10"/>
    </row>
    <row r="5" spans="2:10">
      <c r="B5" s="1" t="s">
        <v>48</v>
      </c>
      <c r="C5" s="2" t="s">
        <v>49</v>
      </c>
      <c r="D5" s="2" t="s">
        <v>50</v>
      </c>
      <c r="E5" s="2" t="s">
        <v>51</v>
      </c>
      <c r="F5" s="3" t="s">
        <v>52</v>
      </c>
      <c r="J5" s="10"/>
    </row>
    <row r="6" spans="2:10">
      <c r="B6" s="15" t="s">
        <v>53</v>
      </c>
      <c r="C6" s="16" t="s">
        <v>54</v>
      </c>
      <c r="D6" s="15" t="s">
        <v>55</v>
      </c>
      <c r="E6" s="16" t="s">
        <v>56</v>
      </c>
      <c r="F6" s="17" t="s">
        <v>57</v>
      </c>
    </row>
    <row r="7" spans="2:10">
      <c r="B7" s="6" t="s">
        <v>58</v>
      </c>
      <c r="C7" s="7" t="s">
        <v>54</v>
      </c>
      <c r="D7" s="6" t="s">
        <v>59</v>
      </c>
      <c r="E7" s="7" t="s">
        <v>36</v>
      </c>
      <c r="F7" s="8" t="s">
        <v>60</v>
      </c>
    </row>
    <row r="8" spans="2:10">
      <c r="B8" s="15" t="s">
        <v>61</v>
      </c>
      <c r="C8" s="16" t="s">
        <v>62</v>
      </c>
      <c r="D8" s="15" t="s">
        <v>63</v>
      </c>
      <c r="E8" s="16" t="s">
        <v>64</v>
      </c>
      <c r="F8" s="17" t="s">
        <v>65</v>
      </c>
    </row>
    <row r="9" spans="2:10">
      <c r="B9" s="6" t="s">
        <v>66</v>
      </c>
      <c r="C9" s="7" t="s">
        <v>62</v>
      </c>
      <c r="D9" s="6" t="s">
        <v>67</v>
      </c>
      <c r="E9" s="7" t="s">
        <v>64</v>
      </c>
      <c r="F9" s="8" t="s">
        <v>65</v>
      </c>
    </row>
    <row r="10" spans="2:10">
      <c r="B10" s="15" t="s">
        <v>68</v>
      </c>
      <c r="C10" s="16" t="s">
        <v>69</v>
      </c>
      <c r="D10" s="15" t="s">
        <v>70</v>
      </c>
      <c r="E10" s="16" t="s">
        <v>71</v>
      </c>
      <c r="F10" s="17" t="s">
        <v>72</v>
      </c>
    </row>
    <row r="11" spans="2:10">
      <c r="B11" s="6" t="s">
        <v>73</v>
      </c>
      <c r="C11" s="7" t="s">
        <v>69</v>
      </c>
      <c r="D11" s="6" t="s">
        <v>74</v>
      </c>
      <c r="E11" s="7" t="s">
        <v>71</v>
      </c>
      <c r="F11" s="8" t="s">
        <v>72</v>
      </c>
    </row>
    <row r="12" spans="2:10">
      <c r="B12" s="15" t="s">
        <v>75</v>
      </c>
      <c r="C12" s="16" t="s">
        <v>54</v>
      </c>
      <c r="D12" s="15" t="s">
        <v>76</v>
      </c>
      <c r="E12" s="16" t="s">
        <v>36</v>
      </c>
      <c r="F12" s="17" t="s">
        <v>77</v>
      </c>
    </row>
    <row r="13" spans="2:10">
      <c r="B13" s="6" t="s">
        <v>78</v>
      </c>
      <c r="C13" s="7" t="s">
        <v>54</v>
      </c>
      <c r="D13" s="6" t="s">
        <v>79</v>
      </c>
      <c r="E13" s="7" t="s">
        <v>36</v>
      </c>
      <c r="F13" s="8" t="s">
        <v>80</v>
      </c>
    </row>
    <row r="14" spans="2:10">
      <c r="B14" s="15" t="s">
        <v>81</v>
      </c>
      <c r="C14" s="16" t="s">
        <v>54</v>
      </c>
      <c r="D14" s="15" t="s">
        <v>82</v>
      </c>
      <c r="E14" s="16" t="s">
        <v>36</v>
      </c>
      <c r="F14" s="17" t="s">
        <v>83</v>
      </c>
    </row>
    <row r="15" spans="2:10">
      <c r="B15" s="6" t="s">
        <v>84</v>
      </c>
      <c r="C15" s="7" t="s">
        <v>85</v>
      </c>
      <c r="D15" s="6" t="s">
        <v>86</v>
      </c>
      <c r="E15" s="7" t="s">
        <v>87</v>
      </c>
      <c r="F15" s="8" t="s">
        <v>88</v>
      </c>
    </row>
    <row r="16" spans="2:10">
      <c r="B16" s="15" t="s">
        <v>89</v>
      </c>
      <c r="C16" s="16" t="s">
        <v>54</v>
      </c>
      <c r="D16" s="15" t="s">
        <v>90</v>
      </c>
      <c r="E16" s="16" t="s">
        <v>36</v>
      </c>
      <c r="F16" s="17" t="s">
        <v>91</v>
      </c>
    </row>
    <row r="17" spans="2:6">
      <c r="B17" s="6" t="s">
        <v>92</v>
      </c>
      <c r="C17" s="7" t="s">
        <v>93</v>
      </c>
      <c r="D17" s="6" t="s">
        <v>94</v>
      </c>
      <c r="E17" s="7" t="s">
        <v>36</v>
      </c>
      <c r="F17" s="8" t="s">
        <v>95</v>
      </c>
    </row>
    <row r="18" spans="2:6">
      <c r="B18" s="15" t="s">
        <v>96</v>
      </c>
      <c r="C18" s="16" t="s">
        <v>54</v>
      </c>
      <c r="D18" s="15" t="s">
        <v>97</v>
      </c>
      <c r="E18" s="16" t="s">
        <v>36</v>
      </c>
      <c r="F18" s="17" t="s">
        <v>98</v>
      </c>
    </row>
    <row r="19" spans="2:6">
      <c r="B19" s="6" t="s">
        <v>99</v>
      </c>
      <c r="C19" s="7" t="s">
        <v>93</v>
      </c>
      <c r="D19" s="6" t="s">
        <v>100</v>
      </c>
      <c r="E19" s="7" t="s">
        <v>36</v>
      </c>
      <c r="F19" s="8" t="s">
        <v>101</v>
      </c>
    </row>
    <row r="20" spans="2:6">
      <c r="B20" s="15" t="s">
        <v>99</v>
      </c>
      <c r="C20" s="16" t="s">
        <v>54</v>
      </c>
      <c r="D20" s="15" t="s">
        <v>102</v>
      </c>
      <c r="E20" s="16" t="s">
        <v>36</v>
      </c>
      <c r="F20" s="17" t="s">
        <v>103</v>
      </c>
    </row>
    <row r="21" spans="2:6">
      <c r="B21" s="6" t="s">
        <v>104</v>
      </c>
      <c r="C21" s="7" t="s">
        <v>105</v>
      </c>
      <c r="D21" s="6" t="s">
        <v>106</v>
      </c>
      <c r="E21" s="7" t="s">
        <v>29</v>
      </c>
      <c r="F21" s="8" t="s">
        <v>107</v>
      </c>
    </row>
    <row r="22" spans="2:6">
      <c r="B22" s="15" t="s">
        <v>108</v>
      </c>
      <c r="C22" s="16" t="s">
        <v>109</v>
      </c>
      <c r="D22" s="15" t="s">
        <v>110</v>
      </c>
      <c r="E22" s="16" t="s">
        <v>18</v>
      </c>
      <c r="F22" s="17" t="s">
        <v>17</v>
      </c>
    </row>
    <row r="23" spans="2:6">
      <c r="B23" s="6" t="s">
        <v>111</v>
      </c>
      <c r="C23" s="7" t="s">
        <v>54</v>
      </c>
      <c r="D23" s="6" t="s">
        <v>112</v>
      </c>
      <c r="E23" s="7" t="s">
        <v>36</v>
      </c>
      <c r="F23" s="8" t="s">
        <v>80</v>
      </c>
    </row>
    <row r="24" spans="2:6">
      <c r="B24" s="15" t="s">
        <v>113</v>
      </c>
      <c r="C24" s="16" t="s">
        <v>54</v>
      </c>
      <c r="D24" s="15" t="s">
        <v>114</v>
      </c>
      <c r="E24" s="16" t="s">
        <v>36</v>
      </c>
      <c r="F24" s="17" t="s">
        <v>115</v>
      </c>
    </row>
    <row r="25" spans="2:6">
      <c r="B25" s="6" t="s">
        <v>116</v>
      </c>
      <c r="C25" s="7" t="s">
        <v>54</v>
      </c>
      <c r="D25" s="6" t="s">
        <v>117</v>
      </c>
      <c r="E25" s="7" t="s">
        <v>36</v>
      </c>
      <c r="F25" s="8" t="s">
        <v>118</v>
      </c>
    </row>
    <row r="26" spans="2:6">
      <c r="B26" s="15" t="s">
        <v>119</v>
      </c>
      <c r="C26" s="16" t="s">
        <v>54</v>
      </c>
      <c r="D26" s="15" t="s">
        <v>120</v>
      </c>
      <c r="E26" s="16" t="s">
        <v>36</v>
      </c>
      <c r="F26" s="17" t="s">
        <v>121</v>
      </c>
    </row>
    <row r="27" spans="2:6">
      <c r="B27" s="6" t="s">
        <v>122</v>
      </c>
      <c r="C27" s="7" t="s">
        <v>123</v>
      </c>
      <c r="D27" s="6" t="str">
        <f>"54.193.112.156"</f>
        <v>54.193.112.156</v>
      </c>
      <c r="E27" s="7" t="s">
        <v>7</v>
      </c>
      <c r="F27" s="8" t="s">
        <v>124</v>
      </c>
    </row>
    <row r="28" spans="2:6">
      <c r="B28" s="15" t="s">
        <v>125</v>
      </c>
      <c r="C28" s="16" t="s">
        <v>126</v>
      </c>
      <c r="D28" s="15" t="s">
        <v>127</v>
      </c>
      <c r="E28" s="16" t="s">
        <v>110</v>
      </c>
      <c r="F28" s="17" t="s">
        <v>128</v>
      </c>
    </row>
    <row r="29" spans="2:6">
      <c r="B29" s="6" t="str">
        <f>"54.241.163.234"</f>
        <v>54.241.163.234</v>
      </c>
      <c r="C29" s="7" t="s">
        <v>129</v>
      </c>
      <c r="D29" s="6" t="str">
        <f>"54.241.163.234"</f>
        <v>54.241.163.234</v>
      </c>
      <c r="E29" s="7" t="s">
        <v>110</v>
      </c>
      <c r="F29" s="8" t="s">
        <v>128</v>
      </c>
    </row>
    <row r="30" spans="2:6">
      <c r="B30" s="15" t="str">
        <f>"54.219.101.213"</f>
        <v>54.219.101.213</v>
      </c>
      <c r="C30" s="16" t="s">
        <v>129</v>
      </c>
      <c r="D30" s="15" t="str">
        <f>"54.219.101.213"</f>
        <v>54.219.101.213</v>
      </c>
      <c r="E30" s="16" t="s">
        <v>110</v>
      </c>
      <c r="F30" s="17" t="s">
        <v>128</v>
      </c>
    </row>
    <row r="31" spans="2:6">
      <c r="B31" s="6" t="str">
        <f>"52.52.249.241"</f>
        <v>52.52.249.241</v>
      </c>
      <c r="C31" s="7" t="s">
        <v>129</v>
      </c>
      <c r="D31" s="6" t="str">
        <f>"52.52.249.241"</f>
        <v>52.52.249.241</v>
      </c>
      <c r="E31" s="7" t="s">
        <v>110</v>
      </c>
      <c r="F31" s="8" t="s">
        <v>128</v>
      </c>
    </row>
    <row r="32" spans="2:6">
      <c r="B32" s="15" t="str">
        <f>"52.53.96.55"</f>
        <v>52.53.96.55</v>
      </c>
      <c r="C32" s="16" t="s">
        <v>129</v>
      </c>
      <c r="D32" s="15" t="str">
        <f>"52.53.96.55"</f>
        <v>52.53.96.55</v>
      </c>
      <c r="E32" s="16" t="s">
        <v>110</v>
      </c>
      <c r="F32" s="17" t="s">
        <v>128</v>
      </c>
    </row>
    <row r="33" spans="2:6">
      <c r="B33" s="6" t="str">
        <f>"54.67.107.54"</f>
        <v>54.67.107.54</v>
      </c>
      <c r="C33" s="7" t="s">
        <v>129</v>
      </c>
      <c r="D33" s="6" t="str">
        <f>"54.67.107.54"</f>
        <v>54.67.107.54</v>
      </c>
      <c r="E33" s="7" t="s">
        <v>110</v>
      </c>
      <c r="F33" s="8" t="s">
        <v>128</v>
      </c>
    </row>
    <row r="34" spans="2:6">
      <c r="B34" s="15" t="str">
        <f>"54.67.113.163"</f>
        <v>54.67.113.163</v>
      </c>
      <c r="C34" s="16" t="s">
        <v>129</v>
      </c>
      <c r="D34" s="15" t="str">
        <f>"54.67.113.163"</f>
        <v>54.67.113.163</v>
      </c>
      <c r="E34" s="16" t="s">
        <v>110</v>
      </c>
      <c r="F34" s="17" t="s">
        <v>128</v>
      </c>
    </row>
    <row r="35" spans="2:6">
      <c r="B35" s="6" t="s">
        <v>130</v>
      </c>
      <c r="C35" s="7" t="s">
        <v>131</v>
      </c>
      <c r="D35" s="6" t="str">
        <f>"54.241.157.146"</f>
        <v>54.241.157.146</v>
      </c>
      <c r="E35" s="7" t="s">
        <v>132</v>
      </c>
      <c r="F35" s="8" t="s">
        <v>133</v>
      </c>
    </row>
    <row r="36" spans="2:6">
      <c r="B36" s="15" t="s">
        <v>134</v>
      </c>
      <c r="C36" s="16" t="s">
        <v>123</v>
      </c>
      <c r="D36" s="15" t="str">
        <f>"54.183.147.237"</f>
        <v>54.183.147.237</v>
      </c>
      <c r="E36" s="16" t="s">
        <v>7</v>
      </c>
      <c r="F36" s="17" t="s">
        <v>135</v>
      </c>
    </row>
    <row r="37" spans="2:6">
      <c r="B37" s="6" t="s">
        <v>136</v>
      </c>
      <c r="C37" s="7" t="s">
        <v>123</v>
      </c>
      <c r="D37" s="6" t="str">
        <f>"52.9.172.78"</f>
        <v>52.9.172.78</v>
      </c>
      <c r="E37" s="7" t="s">
        <v>7</v>
      </c>
      <c r="F37" s="8" t="s">
        <v>137</v>
      </c>
    </row>
    <row r="38" spans="2:6">
      <c r="B38" s="15" t="s">
        <v>138</v>
      </c>
      <c r="C38" s="16" t="s">
        <v>123</v>
      </c>
      <c r="D38" s="15" t="str">
        <f>"52.53.103.230"</f>
        <v>52.53.103.230</v>
      </c>
      <c r="E38" s="16" t="s">
        <v>7</v>
      </c>
      <c r="F38" s="17" t="s">
        <v>124</v>
      </c>
    </row>
    <row r="39" spans="2:6">
      <c r="B39" s="6" t="s">
        <v>139</v>
      </c>
      <c r="C39" s="7" t="s">
        <v>131</v>
      </c>
      <c r="D39" s="6" t="s">
        <v>140</v>
      </c>
      <c r="E39" s="7" t="s">
        <v>132</v>
      </c>
      <c r="F39" s="8" t="s">
        <v>141</v>
      </c>
    </row>
    <row r="40" spans="2:6">
      <c r="B40" s="5"/>
      <c r="C40" s="5"/>
      <c r="D40" s="14"/>
      <c r="E40" s="5"/>
      <c r="F40" s="5"/>
    </row>
    <row r="44" spans="2:6">
      <c r="C44" s="9"/>
      <c r="D44" s="9"/>
    </row>
  </sheetData>
  <pageMargins left="0.25" right="0.25" top="0.75" bottom="0.75" header="0.3" footer="0.3"/>
  <pageSetup paperSize="9" scale="64" orientation="landscape" r:id="rId1"/>
  <headerFooter>
    <oddFooter>&amp;L&amp;1#&amp;"Calibri"&amp;7&amp;K000000C2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C9"/>
  <sheetViews>
    <sheetView showGridLines="0" workbookViewId="0">
      <selection activeCell="B2" sqref="B2:C9"/>
    </sheetView>
  </sheetViews>
  <sheetFormatPr defaultColWidth="11.5" defaultRowHeight="14.1"/>
  <cols>
    <col min="1" max="1" width="2.125" customWidth="1"/>
    <col min="2" max="2" width="24.25" customWidth="1"/>
  </cols>
  <sheetData>
    <row r="2" spans="2:3" ht="17.45">
      <c r="B2" s="4" t="s">
        <v>0</v>
      </c>
    </row>
    <row r="3" spans="2:3">
      <c r="B3" s="5" t="s">
        <v>142</v>
      </c>
    </row>
    <row r="5" spans="2:3">
      <c r="B5" s="11" t="s">
        <v>143</v>
      </c>
      <c r="C5" s="3" t="s">
        <v>144</v>
      </c>
    </row>
    <row r="6" spans="2:3">
      <c r="B6" s="18" t="s">
        <v>145</v>
      </c>
      <c r="C6" s="17">
        <v>26</v>
      </c>
    </row>
    <row r="7" spans="2:3">
      <c r="B7" s="5" t="s">
        <v>146</v>
      </c>
      <c r="C7" s="8">
        <v>26</v>
      </c>
    </row>
    <row r="8" spans="2:3">
      <c r="B8" s="15" t="s">
        <v>147</v>
      </c>
      <c r="C8" s="17">
        <v>26</v>
      </c>
    </row>
    <row r="9" spans="2:3">
      <c r="B9" s="6" t="s">
        <v>148</v>
      </c>
      <c r="C9" s="8">
        <v>26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&amp;L&amp;1#&amp;"Calibri"&amp;7&amp;K000000C2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0529EAC7B2547BCC26AA4ADACD868" ma:contentTypeVersion="12" ma:contentTypeDescription="Create a new document." ma:contentTypeScope="" ma:versionID="adb49057d44b4fdd546ad7361f1872d3">
  <xsd:schema xmlns:xsd="http://www.w3.org/2001/XMLSchema" xmlns:xs="http://www.w3.org/2001/XMLSchema" xmlns:p="http://schemas.microsoft.com/office/2006/metadata/properties" xmlns:ns1="http://schemas.microsoft.com/sharepoint/v3" xmlns:ns3="c501a913-76c5-4fd9-9cc1-8b2a820d8048" xmlns:ns4="482d3840-a572-4a59-b1fe-a5d1eb21cf2a" targetNamespace="http://schemas.microsoft.com/office/2006/metadata/properties" ma:root="true" ma:fieldsID="ffe0584f84efb77be694cf48abbb3110" ns1:_="" ns3:_="" ns4:_="">
    <xsd:import namespace="http://schemas.microsoft.com/sharepoint/v3"/>
    <xsd:import namespace="c501a913-76c5-4fd9-9cc1-8b2a820d8048"/>
    <xsd:import namespace="482d3840-a572-4a59-b1fe-a5d1eb21cf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1a913-76c5-4fd9-9cc1-8b2a820d8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d3840-a572-4a59-b1fe-a5d1eb21cf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CC573-842D-4CE2-A198-9388471A4D5D}"/>
</file>

<file path=customXml/itemProps2.xml><?xml version="1.0" encoding="utf-8"?>
<ds:datastoreItem xmlns:ds="http://schemas.openxmlformats.org/officeDocument/2006/customXml" ds:itemID="{3CE830CA-407A-4EF6-A8D8-E345937380D9}"/>
</file>

<file path=customXml/itemProps3.xml><?xml version="1.0" encoding="utf-8"?>
<ds:datastoreItem xmlns:ds="http://schemas.openxmlformats.org/officeDocument/2006/customXml" ds:itemID="{D778C4EF-D7A2-4099-ABD9-BDBA07009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Vodafone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Ratzow, Christian, Vodafone DE</dc:creator>
  <cp:keywords/>
  <dc:description/>
  <cp:lastModifiedBy>Lyssy, Andreas, Vodafone</cp:lastModifiedBy>
  <cp:revision/>
  <dcterms:created xsi:type="dcterms:W3CDTF">2017-07-06T13:13:47Z</dcterms:created>
  <dcterms:modified xsi:type="dcterms:W3CDTF">2022-07-08T08:06:31Z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0x0101004300529EAC7B2547BCC26AA4ADACD868</vt:lpwstr>
  </property>
  <property fmtid="{D5CDD505-2E9C-101B-9397-08002B2CF9AE}" pid="3" name="MSIP_Label_0359f705-2ba0-454b-9cfc-6ce5bcaac040_Enabled">
    <vt:lpwstr>true</vt:lpwstr>
  </property>
  <property fmtid="{D5CDD505-2E9C-101B-9397-08002B2CF9AE}" pid="4" name="MSIP_Label_0359f705-2ba0-454b-9cfc-6ce5bcaac040_SetDate">
    <vt:lpwstr>2022-07-07T10:44:33Z</vt:lpwstr>
  </property>
  <property fmtid="{D5CDD505-2E9C-101B-9397-08002B2CF9AE}" pid="5" name="MSIP_Label_0359f705-2ba0-454b-9cfc-6ce5bcaac040_Method">
    <vt:lpwstr>Standard</vt:lpwstr>
  </property>
  <property fmtid="{D5CDD505-2E9C-101B-9397-08002B2CF9AE}" pid="6" name="MSIP_Label_0359f705-2ba0-454b-9cfc-6ce5bcaac040_Name">
    <vt:lpwstr>0359f705-2ba0-454b-9cfc-6ce5bcaac040</vt:lpwstr>
  </property>
  <property fmtid="{D5CDD505-2E9C-101B-9397-08002B2CF9AE}" pid="7" name="MSIP_Label_0359f705-2ba0-454b-9cfc-6ce5bcaac040_SiteId">
    <vt:lpwstr>68283f3b-8487-4c86-adb3-a5228f18b893</vt:lpwstr>
  </property>
  <property fmtid="{D5CDD505-2E9C-101B-9397-08002B2CF9AE}" pid="8" name="MSIP_Label_0359f705-2ba0-454b-9cfc-6ce5bcaac040_ActionId">
    <vt:lpwstr>106f25cd-c9a6-4e3a-bc46-9277cd137bf0</vt:lpwstr>
  </property>
  <property fmtid="{D5CDD505-2E9C-101B-9397-08002B2CF9AE}" pid="9" name="MSIP_Label_0359f705-2ba0-454b-9cfc-6ce5bcaac040_ContentBits">
    <vt:lpwstr>2</vt:lpwstr>
  </property>
</Properties>
</file>